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2"/>
  <workbookPr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d4d\AC\Temp\"/>
    </mc:Choice>
  </mc:AlternateContent>
  <xr:revisionPtr revIDLastSave="0" documentId="8_{B3C23F59-4D8E-9F46-82BB-3719CE911985}" xr6:coauthVersionLast="41" xr6:coauthVersionMax="41" xr10:uidLastSave="{00000000-0000-0000-0000-000000000000}"/>
  <bookViews>
    <workbookView xWindow="-120" yWindow="-120" windowWidth="15600" windowHeight="11760" xr2:uid="{00000000-000D-0000-FFFF-FFFF00000000}"/>
  </bookViews>
  <sheets>
    <sheet name="Marketing Budget Plan" sheetId="1" r:id="rId1"/>
  </sheets>
  <definedNames>
    <definedName name="_xlnm.Print_Area" localSheetId="0">'Marketing Budget Plan'!$B$6:$P$53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4" i="1" l="1"/>
  <c r="F14" i="1"/>
  <c r="G14" i="1"/>
  <c r="H14" i="1"/>
  <c r="I14" i="1"/>
  <c r="J14" i="1"/>
  <c r="K14" i="1"/>
  <c r="L14" i="1"/>
  <c r="M14" i="1"/>
  <c r="N14" i="1"/>
  <c r="D14" i="1"/>
  <c r="P14" i="1"/>
  <c r="E13" i="1"/>
  <c r="F13" i="1"/>
  <c r="G13" i="1"/>
  <c r="H13" i="1"/>
  <c r="I13" i="1"/>
  <c r="J13" i="1"/>
  <c r="K13" i="1"/>
  <c r="L13" i="1"/>
  <c r="M13" i="1"/>
  <c r="N13" i="1"/>
  <c r="D13" i="1"/>
  <c r="P13" i="1"/>
  <c r="E12" i="1"/>
  <c r="F12" i="1"/>
  <c r="G12" i="1"/>
  <c r="G15" i="1"/>
  <c r="H12" i="1"/>
  <c r="H15" i="1"/>
  <c r="I12" i="1"/>
  <c r="I15" i="1"/>
  <c r="J12" i="1"/>
  <c r="D12" i="1"/>
  <c r="K12" i="1"/>
  <c r="L12" i="1"/>
  <c r="M12" i="1"/>
  <c r="N12" i="1"/>
  <c r="P12" i="1"/>
  <c r="K15" i="1"/>
  <c r="L15" i="1"/>
  <c r="L52" i="1"/>
  <c r="L45" i="1"/>
  <c r="L40" i="1"/>
  <c r="L34" i="1"/>
  <c r="L21" i="1"/>
  <c r="L53" i="1"/>
  <c r="M15" i="1"/>
  <c r="N15" i="1"/>
  <c r="F15" i="1"/>
  <c r="O15" i="1"/>
  <c r="D21" i="1"/>
  <c r="E21" i="1"/>
  <c r="F21" i="1"/>
  <c r="G21" i="1"/>
  <c r="H21" i="1"/>
  <c r="I21" i="1"/>
  <c r="J21" i="1"/>
  <c r="K21" i="1"/>
  <c r="M21" i="1"/>
  <c r="N21" i="1"/>
  <c r="O21" i="1"/>
  <c r="D34" i="1"/>
  <c r="E34" i="1"/>
  <c r="F34" i="1"/>
  <c r="G34" i="1"/>
  <c r="H34" i="1"/>
  <c r="I34" i="1"/>
  <c r="J34" i="1"/>
  <c r="K34" i="1"/>
  <c r="M34" i="1"/>
  <c r="N34" i="1"/>
  <c r="O34" i="1"/>
  <c r="P34" i="1"/>
  <c r="D40" i="1"/>
  <c r="E40" i="1"/>
  <c r="F40" i="1"/>
  <c r="G40" i="1"/>
  <c r="H40" i="1"/>
  <c r="I40" i="1"/>
  <c r="J40" i="1"/>
  <c r="K40" i="1"/>
  <c r="M40" i="1"/>
  <c r="N40" i="1"/>
  <c r="O40" i="1"/>
  <c r="P40" i="1"/>
  <c r="D45" i="1"/>
  <c r="E45" i="1"/>
  <c r="F45" i="1"/>
  <c r="G45" i="1"/>
  <c r="H45" i="1"/>
  <c r="I45" i="1"/>
  <c r="J45" i="1"/>
  <c r="K45" i="1"/>
  <c r="M45" i="1"/>
  <c r="N45" i="1"/>
  <c r="O45" i="1"/>
  <c r="P45" i="1"/>
  <c r="H52" i="1"/>
  <c r="H53" i="1"/>
  <c r="D52" i="1"/>
  <c r="E52" i="1"/>
  <c r="F52" i="1"/>
  <c r="G52" i="1"/>
  <c r="I52" i="1"/>
  <c r="J52" i="1"/>
  <c r="K52" i="1"/>
  <c r="M52" i="1"/>
  <c r="N52" i="1"/>
  <c r="O52" i="1"/>
  <c r="P52" i="1"/>
  <c r="F53" i="1"/>
  <c r="I53" i="1"/>
  <c r="K53" i="1"/>
  <c r="M53" i="1"/>
  <c r="N53" i="1"/>
  <c r="O53" i="1"/>
  <c r="P51" i="1"/>
  <c r="P50" i="1"/>
  <c r="P49" i="1"/>
  <c r="P48" i="1"/>
  <c r="P44" i="1"/>
  <c r="P43" i="1"/>
  <c r="P39" i="1"/>
  <c r="P38" i="1"/>
  <c r="P37" i="1"/>
  <c r="P33" i="1"/>
  <c r="P32" i="1"/>
  <c r="P31" i="1"/>
  <c r="P30" i="1"/>
  <c r="P29" i="1"/>
  <c r="P28" i="1"/>
  <c r="P27" i="1"/>
  <c r="P26" i="1"/>
  <c r="P25" i="1"/>
  <c r="P24" i="1"/>
  <c r="P20" i="1"/>
  <c r="P19" i="1"/>
  <c r="P18" i="1"/>
  <c r="P11" i="1"/>
  <c r="P21" i="1"/>
  <c r="E15" i="1"/>
  <c r="E53" i="1"/>
  <c r="D15" i="1"/>
  <c r="J15" i="1"/>
  <c r="P15" i="1"/>
  <c r="P53" i="1"/>
  <c r="G53" i="1"/>
  <c r="J53" i="1"/>
  <c r="D53" i="1"/>
</calcChain>
</file>

<file path=xl/sharedStrings.xml><?xml version="1.0" encoding="utf-8"?>
<sst xmlns="http://schemas.openxmlformats.org/spreadsheetml/2006/main" count="53" uniqueCount="53">
  <si>
    <t>Benefits</t>
  </si>
  <si>
    <t>Advertising</t>
  </si>
  <si>
    <t>Postage</t>
  </si>
  <si>
    <t>Telephone</t>
  </si>
  <si>
    <t>Primary research</t>
  </si>
  <si>
    <t>Secondary research</t>
  </si>
  <si>
    <t>Library management</t>
  </si>
  <si>
    <t>Branding</t>
  </si>
  <si>
    <t>Direct marketing</t>
  </si>
  <si>
    <t>Internet marketing</t>
  </si>
  <si>
    <t>Collateral</t>
  </si>
  <si>
    <t>Press relations</t>
  </si>
  <si>
    <t>Public relations</t>
  </si>
  <si>
    <t>Analyst relations</t>
  </si>
  <si>
    <t>Events</t>
  </si>
  <si>
    <t>Channel communications and training</t>
  </si>
  <si>
    <t>Channel promotions and incentives</t>
  </si>
  <si>
    <t>Channel commissions/bonuses</t>
  </si>
  <si>
    <t>Lead generation</t>
  </si>
  <si>
    <t>Customer loyalty</t>
  </si>
  <si>
    <t>Travel</t>
  </si>
  <si>
    <t>Other Total</t>
  </si>
  <si>
    <t>CAR Total</t>
  </si>
  <si>
    <t>Channels Total</t>
  </si>
  <si>
    <t>Marketing Communications Total</t>
  </si>
  <si>
    <t>Market Research Total</t>
  </si>
  <si>
    <t>Total Marketing Budget</t>
  </si>
  <si>
    <t>Total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</si>
  <si>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</si>
  <si>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</si>
  <si>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</si>
  <si>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</si>
  <si>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</si>
  <si>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</si>
  <si>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</si>
  <si>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</si>
  <si>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</si>
  <si>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</si>
  <si>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</si>
  <si>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</si>
  <si>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Personnel Total</t>
  </si>
  <si>
    <t>Payroll taxes</t>
  </si>
  <si>
    <t>Computers and office equipment</t>
  </si>
  <si>
    <t>Commissions and bonuses</t>
  </si>
  <si>
    <t>Personnel</t>
  </si>
  <si>
    <t>Market Research</t>
  </si>
  <si>
    <t>Marketing Communications</t>
  </si>
  <si>
    <t>Channels</t>
  </si>
  <si>
    <t>Customer Acquisition &amp; Retention (CAR)</t>
  </si>
  <si>
    <t>Other</t>
  </si>
  <si>
    <t>Salaries, wages</t>
  </si>
  <si>
    <t>Websites</t>
  </si>
  <si>
    <t>Last updated: 1/1/2012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</si>
</sst>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_);\(&quot;$&quot;#,##0\)"/>
    <numFmt numFmtId="164" formatCode="&quot;$&quot;#,##0"/>
  </numFmts>
  <fonts count="8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indexed="9"/>
      <name val="Arial"/>
      <family val="2"/>
    </font>
    <font>
      <b/>
      <sz val="12"/>
      <color indexed="9"/>
      <name val="Arial"/>
      <family val="2"/>
    </font>
    <font>
      <b/>
      <sz val="12"/>
      <color indexed="1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/>
    <xf numFmtId="164" fontId="1" fillId="0" borderId="0" xfId="0" applyNumberFormat="1" applyFont="1" applyFill="1" applyBorder="1"/>
    <xf numFmtId="164" fontId="2" fillId="0" borderId="0" xfId="0" applyNumberFormat="1" applyFont="1" applyFill="1" applyBorder="1"/>
    <xf numFmtId="0" fontId="0" fillId="0" borderId="0" xfId="0" applyFill="1" applyBorder="1"/>
    <xf numFmtId="164" fontId="3" fillId="0" borderId="0" xfId="0" applyNumberFormat="1" applyFont="1" applyFill="1" applyBorder="1"/>
    <xf numFmtId="0" fontId="3" fillId="0" borderId="0" xfId="0" applyFont="1" applyFill="1" applyBorder="1"/>
    <xf numFmtId="164" fontId="4" fillId="0" borderId="0" xfId="0" applyNumberFormat="1" applyFont="1" applyFill="1" applyBorder="1"/>
    <xf numFmtId="0" fontId="4" fillId="0" borderId="0" xfId="0" applyFont="1" applyFill="1" applyBorder="1" applyAlignment="1">
      <alignment horizontal="right" vertical="top" wrapText="1"/>
    </xf>
    <xf numFmtId="164" fontId="5" fillId="0" borderId="0" xfId="0" applyNumberFormat="1" applyFont="1" applyFill="1" applyBorder="1"/>
    <xf numFmtId="0" fontId="5" fillId="0" borderId="0" xfId="0" applyFont="1" applyFill="1" applyBorder="1"/>
    <xf numFmtId="164" fontId="4" fillId="2" borderId="0" xfId="0" applyNumberFormat="1" applyFont="1" applyFill="1" applyBorder="1"/>
    <xf numFmtId="0" fontId="3" fillId="0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right" vertical="top" wrapText="1"/>
    </xf>
    <xf numFmtId="0" fontId="5" fillId="3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5" fillId="3" borderId="0" xfId="0" applyFont="1" applyFill="1" applyBorder="1"/>
    <xf numFmtId="0" fontId="4" fillId="3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vertical="top" wrapText="1"/>
    </xf>
    <xf numFmtId="37" fontId="3" fillId="0" borderId="0" xfId="0" applyNumberFormat="1" applyFont="1" applyFill="1" applyBorder="1"/>
    <xf numFmtId="5" fontId="3" fillId="5" borderId="0" xfId="0" applyNumberFormat="1" applyFont="1" applyFill="1" applyBorder="1"/>
    <xf numFmtId="37" fontId="3" fillId="5" borderId="0" xfId="0" applyNumberFormat="1" applyFont="1" applyFill="1" applyBorder="1"/>
    <xf numFmtId="0" fontId="4" fillId="6" borderId="0" xfId="0" applyFont="1" applyFill="1" applyBorder="1" applyAlignment="1">
      <alignment horizontal="right" vertical="top" wrapText="1"/>
    </xf>
    <xf numFmtId="164" fontId="4" fillId="6" borderId="0" xfId="0" applyNumberFormat="1" applyFont="1" applyFill="1" applyBorder="1"/>
    <xf numFmtId="5" fontId="4" fillId="6" borderId="0" xfId="0" applyNumberFormat="1" applyFont="1" applyFill="1" applyBorder="1"/>
    <xf numFmtId="0" fontId="4" fillId="7" borderId="0" xfId="0" applyFont="1" applyFill="1" applyBorder="1" applyAlignment="1">
      <alignment horizontal="right" vertical="top" wrapText="1"/>
    </xf>
    <xf numFmtId="164" fontId="4" fillId="7" borderId="0" xfId="0" applyNumberFormat="1" applyFont="1" applyFill="1" applyBorder="1"/>
    <xf numFmtId="5" fontId="4" fillId="7" borderId="0" xfId="0" applyNumberFormat="1" applyFont="1" applyFill="1" applyBorder="1"/>
    <xf numFmtId="5" fontId="4" fillId="5" borderId="0" xfId="0" applyNumberFormat="1" applyFont="1" applyFill="1" applyBorder="1"/>
    <xf numFmtId="0" fontId="6" fillId="3" borderId="0" xfId="0" applyFont="1" applyFill="1" applyBorder="1" applyAlignment="1">
      <alignment horizontal="right" vertical="top" wrapText="1"/>
    </xf>
    <xf numFmtId="164" fontId="6" fillId="3" borderId="0" xfId="0" applyNumberFormat="1" applyFont="1" applyFill="1" applyBorder="1"/>
    <xf numFmtId="5" fontId="7" fillId="3" borderId="0" xfId="0" applyNumberFormat="1" applyFont="1" applyFill="1" applyBorder="1"/>
    <xf numFmtId="14" fontId="3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DDDDD"/>
      <rgbColor rgb="00EAEAEA"/>
      <rgbColor rgb="00006699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Q261"/>
  <sheetViews>
    <sheetView showGridLines="0" tabSelected="1" zoomScaleNormal="100" workbookViewId="0" xr3:uid="{AEA406A1-0E4B-5B11-9CD5-51D6E497D94C}"/>
  </sheetViews>
  <sheetFormatPr defaultColWidth="11.4609375" defaultRowHeight="12.75" x14ac:dyDescent="0.15"/>
  <cols>
    <col min="1" max="1" width="11.4609375" style="5" customWidth="1"/>
    <col min="2" max="2" width="5.66015625" style="5" customWidth="1"/>
    <col min="3" max="3" width="35.1953125" style="5" customWidth="1"/>
    <col min="4" max="14" width="10.65234375" style="5" bestFit="1" customWidth="1"/>
    <col min="15" max="15" width="9.3046875" style="5" bestFit="1" customWidth="1"/>
    <col min="16" max="16" width="14.42578125" style="5" customWidth="1"/>
    <col min="17" max="17" width="3.7734375" style="5" customWidth="1"/>
    <col min="18" max="16384" width="11.4609375" style="5"/>
  </cols>
  <sheetData>
    <row r="4" spans="2:17" x14ac:dyDescent="0.15"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2:17" x14ac:dyDescent="0.15">
      <c r="C5"/>
      <c r="D5"/>
      <c r="E5"/>
      <c r="F5"/>
      <c r="G5"/>
      <c r="H5"/>
      <c r="I5"/>
      <c r="J5"/>
      <c r="K5"/>
      <c r="L5"/>
      <c r="M5"/>
      <c r="N5"/>
      <c r="O5"/>
      <c r="P5"/>
    </row>
    <row r="6" spans="2:17" s="2" customFormat="1" x14ac:dyDescent="0.15">
      <c r="B6"/>
      <c r="C6" s="16" t="s">
        <v>52</v>
      </c>
      <c r="D6" s="33"/>
      <c r="E6" s="33"/>
      <c r="F6" s="33"/>
      <c r="G6" s="7"/>
      <c r="H6" s="7"/>
      <c r="I6" s="7"/>
      <c r="J6" s="7"/>
      <c r="K6" s="7"/>
      <c r="L6" s="7"/>
      <c r="M6" s="7"/>
      <c r="N6" s="7"/>
      <c r="O6" s="7"/>
      <c r="P6" s="7"/>
    </row>
    <row r="7" spans="2:17" s="2" customFormat="1" x14ac:dyDescent="0.15">
      <c r="B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2:17" s="1" customFormat="1" ht="12.75" customHeight="1" x14ac:dyDescent="0.15">
      <c r="B8"/>
      <c r="C8" s="17"/>
      <c r="D8" s="15" t="s">
        <v>28</v>
      </c>
      <c r="E8" s="15" t="s">
        <v>29</v>
      </c>
      <c r="F8" s="15" t="s">
        <v>30</v>
      </c>
      <c r="G8" s="15" t="s">
        <v>31</v>
      </c>
      <c r="H8" s="15" t="s">
        <v>32</v>
      </c>
      <c r="I8" s="15" t="s">
        <v>33</v>
      </c>
      <c r="J8" s="15" t="s">
        <v>34</v>
      </c>
      <c r="K8" s="15" t="s">
        <v>35</v>
      </c>
      <c r="L8" s="15" t="s">
        <v>36</v>
      </c>
      <c r="M8" s="15" t="s">
        <v>37</v>
      </c>
      <c r="N8" s="15" t="s">
        <v>38</v>
      </c>
      <c r="O8" s="15" t="s">
        <v>39</v>
      </c>
      <c r="P8" s="18" t="s">
        <v>27</v>
      </c>
    </row>
    <row r="9" spans="2:17" s="2" customFormat="1" ht="12.75" customHeight="1" x14ac:dyDescent="0.15">
      <c r="B9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3"/>
    </row>
    <row r="10" spans="2:17" s="2" customFormat="1" ht="12.75" customHeight="1" x14ac:dyDescent="0.15">
      <c r="B10"/>
      <c r="C10" s="19" t="s">
        <v>44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3"/>
    </row>
    <row r="11" spans="2:17" s="2" customFormat="1" ht="12.75" customHeight="1" x14ac:dyDescent="0.15">
      <c r="B11"/>
      <c r="C11" s="13" t="s">
        <v>50</v>
      </c>
      <c r="D11" s="20">
        <v>165000</v>
      </c>
      <c r="E11" s="20">
        <v>165000</v>
      </c>
      <c r="F11" s="20">
        <v>165000</v>
      </c>
      <c r="G11" s="20">
        <v>165000</v>
      </c>
      <c r="H11" s="20">
        <v>165000</v>
      </c>
      <c r="I11" s="20">
        <v>165000</v>
      </c>
      <c r="J11" s="20">
        <v>165000</v>
      </c>
      <c r="K11" s="20">
        <v>165000</v>
      </c>
      <c r="L11" s="20">
        <v>165000</v>
      </c>
      <c r="M11" s="20">
        <v>165000</v>
      </c>
      <c r="N11" s="20">
        <v>165000</v>
      </c>
      <c r="O11" s="20"/>
      <c r="P11" s="21">
        <f>SUM(D11:O11)</f>
        <v>1815000</v>
      </c>
      <c r="Q11" s="3"/>
    </row>
    <row r="12" spans="2:17" s="2" customFormat="1" ht="12.75" customHeight="1" x14ac:dyDescent="0.15">
      <c r="B12"/>
      <c r="C12" s="13" t="s">
        <v>0</v>
      </c>
      <c r="D12" s="20">
        <f>+D11*0.2</f>
        <v>33000</v>
      </c>
      <c r="E12" s="20">
        <f t="shared" ref="E12:N12" si="0">+E11*0.2</f>
        <v>33000</v>
      </c>
      <c r="F12" s="20">
        <f t="shared" si="0"/>
        <v>33000</v>
      </c>
      <c r="G12" s="20">
        <f t="shared" si="0"/>
        <v>33000</v>
      </c>
      <c r="H12" s="20">
        <f t="shared" si="0"/>
        <v>33000</v>
      </c>
      <c r="I12" s="20">
        <f t="shared" si="0"/>
        <v>33000</v>
      </c>
      <c r="J12" s="20">
        <f t="shared" si="0"/>
        <v>33000</v>
      </c>
      <c r="K12" s="20">
        <f t="shared" si="0"/>
        <v>33000</v>
      </c>
      <c r="L12" s="20">
        <f t="shared" si="0"/>
        <v>33000</v>
      </c>
      <c r="M12" s="20">
        <f t="shared" si="0"/>
        <v>33000</v>
      </c>
      <c r="N12" s="20">
        <f t="shared" si="0"/>
        <v>33000</v>
      </c>
      <c r="O12" s="20">
        <v>10</v>
      </c>
      <c r="P12" s="22">
        <f t="shared" ref="P12:P52" si="1">SUM(D12:O12)</f>
        <v>363010</v>
      </c>
      <c r="Q12" s="3"/>
    </row>
    <row r="13" spans="2:17" s="2" customFormat="1" ht="12.75" customHeight="1" x14ac:dyDescent="0.15">
      <c r="B13"/>
      <c r="C13" s="13" t="s">
        <v>41</v>
      </c>
      <c r="D13" s="20">
        <f>+D11*0.0765</f>
        <v>12622.5</v>
      </c>
      <c r="E13" s="20">
        <f t="shared" ref="E13:N13" si="2">+E11*0.0765</f>
        <v>12622.5</v>
      </c>
      <c r="F13" s="20">
        <f t="shared" si="2"/>
        <v>12622.5</v>
      </c>
      <c r="G13" s="20">
        <f t="shared" si="2"/>
        <v>12622.5</v>
      </c>
      <c r="H13" s="20">
        <f t="shared" si="2"/>
        <v>12622.5</v>
      </c>
      <c r="I13" s="20">
        <f t="shared" si="2"/>
        <v>12622.5</v>
      </c>
      <c r="J13" s="20">
        <f t="shared" si="2"/>
        <v>12622.5</v>
      </c>
      <c r="K13" s="20">
        <f t="shared" si="2"/>
        <v>12622.5</v>
      </c>
      <c r="L13" s="20">
        <f t="shared" si="2"/>
        <v>12622.5</v>
      </c>
      <c r="M13" s="20">
        <f t="shared" si="2"/>
        <v>12622.5</v>
      </c>
      <c r="N13" s="20">
        <f t="shared" si="2"/>
        <v>12622.5</v>
      </c>
      <c r="O13" s="20"/>
      <c r="P13" s="22">
        <f t="shared" si="1"/>
        <v>138847.5</v>
      </c>
      <c r="Q13" s="3"/>
    </row>
    <row r="14" spans="2:17" s="2" customFormat="1" ht="12.75" customHeight="1" x14ac:dyDescent="0.15">
      <c r="B14"/>
      <c r="C14" s="13" t="s">
        <v>43</v>
      </c>
      <c r="D14" s="20">
        <f>+D11*0.005</f>
        <v>825</v>
      </c>
      <c r="E14" s="20">
        <f t="shared" ref="E14:N14" si="3">+E11*0.005</f>
        <v>825</v>
      </c>
      <c r="F14" s="20">
        <f t="shared" si="3"/>
        <v>825</v>
      </c>
      <c r="G14" s="20">
        <f t="shared" si="3"/>
        <v>825</v>
      </c>
      <c r="H14" s="20">
        <f t="shared" si="3"/>
        <v>825</v>
      </c>
      <c r="I14" s="20">
        <f t="shared" si="3"/>
        <v>825</v>
      </c>
      <c r="J14" s="20">
        <f t="shared" si="3"/>
        <v>825</v>
      </c>
      <c r="K14" s="20">
        <f t="shared" si="3"/>
        <v>825</v>
      </c>
      <c r="L14" s="20">
        <f t="shared" si="3"/>
        <v>825</v>
      </c>
      <c r="M14" s="20">
        <f t="shared" si="3"/>
        <v>825</v>
      </c>
      <c r="N14" s="20">
        <f t="shared" si="3"/>
        <v>825</v>
      </c>
      <c r="O14" s="20"/>
      <c r="P14" s="22">
        <f t="shared" si="1"/>
        <v>9075</v>
      </c>
      <c r="Q14" s="3"/>
    </row>
    <row r="15" spans="2:17" s="1" customFormat="1" ht="12.75" customHeight="1" x14ac:dyDescent="0.15">
      <c r="B15"/>
      <c r="C15" s="23" t="s">
        <v>40</v>
      </c>
      <c r="D15" s="24">
        <f>SUM(D11:D14)</f>
        <v>211447.5</v>
      </c>
      <c r="E15" s="24">
        <f t="shared" ref="E15:O15" si="4">SUM(E11:E14)</f>
        <v>211447.5</v>
      </c>
      <c r="F15" s="24">
        <f t="shared" si="4"/>
        <v>211447.5</v>
      </c>
      <c r="G15" s="24">
        <f t="shared" si="4"/>
        <v>211447.5</v>
      </c>
      <c r="H15" s="24">
        <f t="shared" si="4"/>
        <v>211447.5</v>
      </c>
      <c r="I15" s="24">
        <f t="shared" si="4"/>
        <v>211447.5</v>
      </c>
      <c r="J15" s="24">
        <f t="shared" si="4"/>
        <v>211447.5</v>
      </c>
      <c r="K15" s="24">
        <f t="shared" si="4"/>
        <v>211447.5</v>
      </c>
      <c r="L15" s="24">
        <f t="shared" si="4"/>
        <v>211447.5</v>
      </c>
      <c r="M15" s="24">
        <f t="shared" si="4"/>
        <v>211447.5</v>
      </c>
      <c r="N15" s="24">
        <f t="shared" si="4"/>
        <v>211447.5</v>
      </c>
      <c r="O15" s="24">
        <f t="shared" si="4"/>
        <v>10</v>
      </c>
      <c r="P15" s="25">
        <f t="shared" si="1"/>
        <v>2325932.5</v>
      </c>
      <c r="Q15" s="4"/>
    </row>
    <row r="16" spans="2:17" s="2" customFormat="1" ht="12.75" customHeight="1" x14ac:dyDescent="0.15">
      <c r="B16"/>
      <c r="C16" s="13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20"/>
      <c r="Q16" s="3"/>
    </row>
    <row r="17" spans="2:17" s="2" customFormat="1" ht="12.75" customHeight="1" x14ac:dyDescent="0.15">
      <c r="B17"/>
      <c r="C17" s="19" t="s">
        <v>45</v>
      </c>
      <c r="D17" s="20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20"/>
      <c r="Q17" s="3"/>
    </row>
    <row r="18" spans="2:17" s="2" customFormat="1" ht="12.75" customHeight="1" x14ac:dyDescent="0.15">
      <c r="B18"/>
      <c r="C18" s="7" t="s">
        <v>4</v>
      </c>
      <c r="D18" s="20">
        <v>2500</v>
      </c>
      <c r="E18" s="20">
        <v>2500</v>
      </c>
      <c r="F18" s="20">
        <v>2500</v>
      </c>
      <c r="G18" s="20">
        <v>2500</v>
      </c>
      <c r="H18" s="20">
        <v>2500</v>
      </c>
      <c r="I18" s="20">
        <v>2500</v>
      </c>
      <c r="J18" s="20">
        <v>2500</v>
      </c>
      <c r="K18" s="20">
        <v>2500</v>
      </c>
      <c r="L18" s="20">
        <v>2500</v>
      </c>
      <c r="M18" s="20">
        <v>2500</v>
      </c>
      <c r="N18" s="20">
        <v>2500</v>
      </c>
      <c r="O18" s="20"/>
      <c r="P18" s="21">
        <f t="shared" si="1"/>
        <v>27500</v>
      </c>
      <c r="Q18" s="3"/>
    </row>
    <row r="19" spans="2:17" s="2" customFormat="1" ht="12.75" customHeight="1" x14ac:dyDescent="0.15">
      <c r="B19"/>
      <c r="C19" s="7" t="s">
        <v>5</v>
      </c>
      <c r="D19" s="20">
        <v>750</v>
      </c>
      <c r="E19" s="20">
        <v>750</v>
      </c>
      <c r="F19" s="20">
        <v>750</v>
      </c>
      <c r="G19" s="20">
        <v>750</v>
      </c>
      <c r="H19" s="20">
        <v>750</v>
      </c>
      <c r="I19" s="20">
        <v>750</v>
      </c>
      <c r="J19" s="20">
        <v>750</v>
      </c>
      <c r="K19" s="20">
        <v>750</v>
      </c>
      <c r="L19" s="20">
        <v>750</v>
      </c>
      <c r="M19" s="20">
        <v>750</v>
      </c>
      <c r="N19" s="20">
        <v>750</v>
      </c>
      <c r="O19" s="20">
        <v>10</v>
      </c>
      <c r="P19" s="22">
        <f t="shared" si="1"/>
        <v>8260</v>
      </c>
      <c r="Q19" s="3"/>
    </row>
    <row r="20" spans="2:17" s="2" customFormat="1" ht="12.75" customHeight="1" x14ac:dyDescent="0.15">
      <c r="B20"/>
      <c r="C20" s="7" t="s">
        <v>6</v>
      </c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2">
        <f t="shared" si="1"/>
        <v>0</v>
      </c>
      <c r="Q20" s="3"/>
    </row>
    <row r="21" spans="2:17" s="1" customFormat="1" ht="12.75" customHeight="1" x14ac:dyDescent="0.15">
      <c r="B21"/>
      <c r="C21" s="26" t="s">
        <v>25</v>
      </c>
      <c r="D21" s="27">
        <f>SUM(D18:D20)</f>
        <v>3250</v>
      </c>
      <c r="E21" s="27">
        <f t="shared" ref="E21:O21" si="5">SUM(E18:E20)</f>
        <v>3250</v>
      </c>
      <c r="F21" s="27">
        <f t="shared" si="5"/>
        <v>3250</v>
      </c>
      <c r="G21" s="27">
        <f t="shared" si="5"/>
        <v>3250</v>
      </c>
      <c r="H21" s="27">
        <f t="shared" si="5"/>
        <v>3250</v>
      </c>
      <c r="I21" s="27">
        <f t="shared" si="5"/>
        <v>3250</v>
      </c>
      <c r="J21" s="27">
        <f t="shared" si="5"/>
        <v>3250</v>
      </c>
      <c r="K21" s="27">
        <f t="shared" si="5"/>
        <v>3250</v>
      </c>
      <c r="L21" s="27">
        <f t="shared" si="5"/>
        <v>3250</v>
      </c>
      <c r="M21" s="27">
        <f t="shared" si="5"/>
        <v>3250</v>
      </c>
      <c r="N21" s="27">
        <f t="shared" si="5"/>
        <v>3250</v>
      </c>
      <c r="O21" s="27">
        <f t="shared" si="5"/>
        <v>10</v>
      </c>
      <c r="P21" s="28">
        <f t="shared" si="1"/>
        <v>35760</v>
      </c>
      <c r="Q21" s="4"/>
    </row>
    <row r="22" spans="2:17" s="2" customFormat="1" ht="12.75" customHeight="1" x14ac:dyDescent="0.15">
      <c r="B22"/>
      <c r="C22" s="13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20"/>
      <c r="Q22" s="3"/>
    </row>
    <row r="23" spans="2:17" s="2" customFormat="1" ht="12.75" customHeight="1" x14ac:dyDescent="0.15">
      <c r="B23"/>
      <c r="C23" s="19" t="s">
        <v>46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20"/>
      <c r="Q23" s="3"/>
    </row>
    <row r="24" spans="2:17" s="2" customFormat="1" ht="12.75" customHeight="1" x14ac:dyDescent="0.15">
      <c r="B24"/>
      <c r="C24" s="7" t="s">
        <v>7</v>
      </c>
      <c r="D24" s="20">
        <v>5000</v>
      </c>
      <c r="E24" s="20">
        <v>5000</v>
      </c>
      <c r="F24" s="20">
        <v>5000</v>
      </c>
      <c r="G24" s="20">
        <v>5000</v>
      </c>
      <c r="H24" s="20">
        <v>5000</v>
      </c>
      <c r="I24" s="20">
        <v>5000</v>
      </c>
      <c r="J24" s="20">
        <v>5000</v>
      </c>
      <c r="K24" s="20">
        <v>5000</v>
      </c>
      <c r="L24" s="20">
        <v>5000</v>
      </c>
      <c r="M24" s="20">
        <v>5000</v>
      </c>
      <c r="N24" s="20">
        <v>5000</v>
      </c>
      <c r="O24" s="20"/>
      <c r="P24" s="21">
        <f t="shared" si="1"/>
        <v>55000</v>
      </c>
      <c r="Q24" s="3"/>
    </row>
    <row r="25" spans="2:17" s="2" customFormat="1" ht="12.75" customHeight="1" x14ac:dyDescent="0.15">
      <c r="B25"/>
      <c r="C25" s="7" t="s">
        <v>1</v>
      </c>
      <c r="D25" s="20">
        <v>12000</v>
      </c>
      <c r="E25" s="20">
        <v>12000</v>
      </c>
      <c r="F25" s="20">
        <v>12000</v>
      </c>
      <c r="G25" s="20">
        <v>12000</v>
      </c>
      <c r="H25" s="20">
        <v>12000</v>
      </c>
      <c r="I25" s="20">
        <v>12000</v>
      </c>
      <c r="J25" s="20">
        <v>12000</v>
      </c>
      <c r="K25" s="20">
        <v>12000</v>
      </c>
      <c r="L25" s="20">
        <v>12000</v>
      </c>
      <c r="M25" s="20">
        <v>12000</v>
      </c>
      <c r="N25" s="20">
        <v>12000</v>
      </c>
      <c r="O25" s="20"/>
      <c r="P25" s="22">
        <f t="shared" si="1"/>
        <v>132000</v>
      </c>
      <c r="Q25" s="3"/>
    </row>
    <row r="26" spans="2:17" s="2" customFormat="1" ht="12.75" customHeight="1" x14ac:dyDescent="0.15">
      <c r="B26"/>
      <c r="C26" s="7" t="s">
        <v>51</v>
      </c>
      <c r="D26" s="20">
        <v>15000</v>
      </c>
      <c r="E26" s="20">
        <v>15000</v>
      </c>
      <c r="F26" s="20">
        <v>15000</v>
      </c>
      <c r="G26" s="20">
        <v>15000</v>
      </c>
      <c r="H26" s="20">
        <v>15000</v>
      </c>
      <c r="I26" s="20">
        <v>15000</v>
      </c>
      <c r="J26" s="20">
        <v>15000</v>
      </c>
      <c r="K26" s="20">
        <v>15000</v>
      </c>
      <c r="L26" s="20">
        <v>15000</v>
      </c>
      <c r="M26" s="20">
        <v>15000</v>
      </c>
      <c r="N26" s="20">
        <v>15000</v>
      </c>
      <c r="O26" s="20"/>
      <c r="P26" s="22">
        <f t="shared" si="1"/>
        <v>165000</v>
      </c>
      <c r="Q26" s="3"/>
    </row>
    <row r="27" spans="2:17" s="2" customFormat="1" ht="12.75" customHeight="1" x14ac:dyDescent="0.15">
      <c r="B27"/>
      <c r="C27" s="7" t="s">
        <v>8</v>
      </c>
      <c r="D27" s="20">
        <v>2500</v>
      </c>
      <c r="E27" s="20">
        <v>2500</v>
      </c>
      <c r="F27" s="20">
        <v>2500</v>
      </c>
      <c r="G27" s="20">
        <v>2500</v>
      </c>
      <c r="H27" s="20">
        <v>2500</v>
      </c>
      <c r="I27" s="20">
        <v>2500</v>
      </c>
      <c r="J27" s="20">
        <v>2500</v>
      </c>
      <c r="K27" s="20">
        <v>2500</v>
      </c>
      <c r="L27" s="20">
        <v>2500</v>
      </c>
      <c r="M27" s="20">
        <v>2500</v>
      </c>
      <c r="N27" s="20">
        <v>2500</v>
      </c>
      <c r="O27" s="20"/>
      <c r="P27" s="22">
        <f t="shared" si="1"/>
        <v>27500</v>
      </c>
      <c r="Q27" s="3"/>
    </row>
    <row r="28" spans="2:17" s="2" customFormat="1" ht="12.75" customHeight="1" x14ac:dyDescent="0.15">
      <c r="B28"/>
      <c r="C28" s="7" t="s">
        <v>9</v>
      </c>
      <c r="D28" s="20">
        <v>16000</v>
      </c>
      <c r="E28" s="20">
        <v>16000</v>
      </c>
      <c r="F28" s="20">
        <v>16000</v>
      </c>
      <c r="G28" s="20">
        <v>16000</v>
      </c>
      <c r="H28" s="20">
        <v>16000</v>
      </c>
      <c r="I28" s="20">
        <v>16000</v>
      </c>
      <c r="J28" s="20">
        <v>16000</v>
      </c>
      <c r="K28" s="20">
        <v>16000</v>
      </c>
      <c r="L28" s="20">
        <v>16000</v>
      </c>
      <c r="M28" s="20">
        <v>16000</v>
      </c>
      <c r="N28" s="20">
        <v>16000</v>
      </c>
      <c r="O28" s="20"/>
      <c r="P28" s="22">
        <f t="shared" si="1"/>
        <v>176000</v>
      </c>
      <c r="Q28" s="3"/>
    </row>
    <row r="29" spans="2:17" s="2" customFormat="1" ht="12.75" customHeight="1" x14ac:dyDescent="0.15">
      <c r="B29"/>
      <c r="C29" s="7" t="s">
        <v>10</v>
      </c>
      <c r="D29" s="20">
        <v>1000</v>
      </c>
      <c r="E29" s="20">
        <v>1000</v>
      </c>
      <c r="F29" s="20">
        <v>1000</v>
      </c>
      <c r="G29" s="20">
        <v>1000</v>
      </c>
      <c r="H29" s="20">
        <v>1000</v>
      </c>
      <c r="I29" s="20">
        <v>1000</v>
      </c>
      <c r="J29" s="20">
        <v>1000</v>
      </c>
      <c r="K29" s="20">
        <v>1000</v>
      </c>
      <c r="L29" s="20">
        <v>1000</v>
      </c>
      <c r="M29" s="20">
        <v>1000</v>
      </c>
      <c r="N29" s="20">
        <v>1000</v>
      </c>
      <c r="O29" s="20"/>
      <c r="P29" s="22">
        <f t="shared" si="1"/>
        <v>11000</v>
      </c>
      <c r="Q29" s="3"/>
    </row>
    <row r="30" spans="2:17" s="2" customFormat="1" ht="12.75" customHeight="1" x14ac:dyDescent="0.15">
      <c r="B30"/>
      <c r="C30" s="7" t="s">
        <v>11</v>
      </c>
      <c r="D30" s="20">
        <v>3500</v>
      </c>
      <c r="E30" s="20">
        <v>3500</v>
      </c>
      <c r="F30" s="20">
        <v>3500</v>
      </c>
      <c r="G30" s="20">
        <v>3500</v>
      </c>
      <c r="H30" s="20">
        <v>3500</v>
      </c>
      <c r="I30" s="20">
        <v>3500</v>
      </c>
      <c r="J30" s="20">
        <v>3500</v>
      </c>
      <c r="K30" s="20">
        <v>3500</v>
      </c>
      <c r="L30" s="20">
        <v>3500</v>
      </c>
      <c r="M30" s="20">
        <v>3500</v>
      </c>
      <c r="N30" s="20">
        <v>3500</v>
      </c>
      <c r="O30" s="20"/>
      <c r="P30" s="22">
        <f t="shared" si="1"/>
        <v>38500</v>
      </c>
      <c r="Q30" s="3"/>
    </row>
    <row r="31" spans="2:17" s="2" customFormat="1" ht="12.75" customHeight="1" x14ac:dyDescent="0.15">
      <c r="B31"/>
      <c r="C31" s="7" t="s">
        <v>12</v>
      </c>
      <c r="D31" s="20">
        <v>2500</v>
      </c>
      <c r="E31" s="20">
        <v>2500</v>
      </c>
      <c r="F31" s="20">
        <v>2500</v>
      </c>
      <c r="G31" s="20">
        <v>2500</v>
      </c>
      <c r="H31" s="20">
        <v>2500</v>
      </c>
      <c r="I31" s="20">
        <v>2500</v>
      </c>
      <c r="J31" s="20">
        <v>2500</v>
      </c>
      <c r="K31" s="20">
        <v>2500</v>
      </c>
      <c r="L31" s="20">
        <v>2500</v>
      </c>
      <c r="M31" s="20">
        <v>2500</v>
      </c>
      <c r="N31" s="20">
        <v>2500</v>
      </c>
      <c r="O31" s="20"/>
      <c r="P31" s="22">
        <f t="shared" si="1"/>
        <v>27500</v>
      </c>
      <c r="Q31" s="3"/>
    </row>
    <row r="32" spans="2:17" s="2" customFormat="1" ht="12.75" customHeight="1" x14ac:dyDescent="0.15">
      <c r="B32"/>
      <c r="C32" s="7" t="s">
        <v>13</v>
      </c>
      <c r="D32" s="20">
        <v>1000</v>
      </c>
      <c r="E32" s="20">
        <v>1000</v>
      </c>
      <c r="F32" s="20">
        <v>1000</v>
      </c>
      <c r="G32" s="20">
        <v>1000</v>
      </c>
      <c r="H32" s="20">
        <v>1000</v>
      </c>
      <c r="I32" s="20">
        <v>1000</v>
      </c>
      <c r="J32" s="20">
        <v>1000</v>
      </c>
      <c r="K32" s="20">
        <v>1000</v>
      </c>
      <c r="L32" s="20">
        <v>1000</v>
      </c>
      <c r="M32" s="20">
        <v>1000</v>
      </c>
      <c r="N32" s="20">
        <v>1000</v>
      </c>
      <c r="O32" s="20"/>
      <c r="P32" s="22">
        <f t="shared" si="1"/>
        <v>11000</v>
      </c>
      <c r="Q32" s="3"/>
    </row>
    <row r="33" spans="2:17" s="2" customFormat="1" ht="12.75" customHeight="1" x14ac:dyDescent="0.15">
      <c r="B33"/>
      <c r="C33" s="7" t="s">
        <v>14</v>
      </c>
      <c r="D33" s="20">
        <v>500</v>
      </c>
      <c r="E33" s="20">
        <v>500</v>
      </c>
      <c r="F33" s="20">
        <v>500</v>
      </c>
      <c r="G33" s="20">
        <v>500</v>
      </c>
      <c r="H33" s="20">
        <v>500</v>
      </c>
      <c r="I33" s="20">
        <v>500</v>
      </c>
      <c r="J33" s="20">
        <v>500</v>
      </c>
      <c r="K33" s="20">
        <v>500</v>
      </c>
      <c r="L33" s="20">
        <v>500</v>
      </c>
      <c r="M33" s="20">
        <v>500</v>
      </c>
      <c r="N33" s="20">
        <v>500</v>
      </c>
      <c r="O33" s="20"/>
      <c r="P33" s="22">
        <f t="shared" si="1"/>
        <v>5500</v>
      </c>
      <c r="Q33" s="3"/>
    </row>
    <row r="34" spans="2:17" s="1" customFormat="1" ht="12.75" customHeight="1" x14ac:dyDescent="0.15">
      <c r="B34"/>
      <c r="C34" s="23" t="s">
        <v>24</v>
      </c>
      <c r="D34" s="24">
        <f>SUM(D24:D33)</f>
        <v>59000</v>
      </c>
      <c r="E34" s="24">
        <f t="shared" ref="E34:O34" si="6">SUM(E24:E33)</f>
        <v>59000</v>
      </c>
      <c r="F34" s="24">
        <f t="shared" si="6"/>
        <v>59000</v>
      </c>
      <c r="G34" s="24">
        <f t="shared" si="6"/>
        <v>59000</v>
      </c>
      <c r="H34" s="24">
        <f t="shared" si="6"/>
        <v>59000</v>
      </c>
      <c r="I34" s="24">
        <f t="shared" si="6"/>
        <v>59000</v>
      </c>
      <c r="J34" s="24">
        <f t="shared" si="6"/>
        <v>59000</v>
      </c>
      <c r="K34" s="24">
        <f t="shared" si="6"/>
        <v>59000</v>
      </c>
      <c r="L34" s="24">
        <f t="shared" si="6"/>
        <v>59000</v>
      </c>
      <c r="M34" s="24">
        <f t="shared" si="6"/>
        <v>59000</v>
      </c>
      <c r="N34" s="24">
        <f t="shared" si="6"/>
        <v>59000</v>
      </c>
      <c r="O34" s="24">
        <f t="shared" si="6"/>
        <v>0</v>
      </c>
      <c r="P34" s="25">
        <f t="shared" si="1"/>
        <v>649000</v>
      </c>
      <c r="Q34" s="4"/>
    </row>
    <row r="35" spans="2:17" s="2" customFormat="1" ht="12.75" customHeight="1" x14ac:dyDescent="0.15">
      <c r="B35"/>
      <c r="C35" s="13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20"/>
      <c r="Q35" s="3"/>
    </row>
    <row r="36" spans="2:17" s="2" customFormat="1" ht="12.75" customHeight="1" x14ac:dyDescent="0.15">
      <c r="B36"/>
      <c r="C36" s="19" t="s">
        <v>47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20"/>
      <c r="Q36" s="3"/>
    </row>
    <row r="37" spans="2:17" s="2" customFormat="1" ht="12.75" customHeight="1" x14ac:dyDescent="0.15">
      <c r="B37"/>
      <c r="C37" s="7" t="s">
        <v>15</v>
      </c>
      <c r="D37" s="20"/>
      <c r="E37" s="20"/>
      <c r="F37" s="20"/>
      <c r="G37" s="20"/>
      <c r="H37" s="20"/>
      <c r="I37" s="20"/>
      <c r="J37" s="20"/>
      <c r="K37" s="20">
        <v>10</v>
      </c>
      <c r="L37" s="20"/>
      <c r="M37" s="20">
        <v>10</v>
      </c>
      <c r="N37" s="20"/>
      <c r="O37" s="20"/>
      <c r="P37" s="21">
        <f t="shared" si="1"/>
        <v>20</v>
      </c>
      <c r="Q37" s="3"/>
    </row>
    <row r="38" spans="2:17" s="2" customFormat="1" ht="12.75" customHeight="1" x14ac:dyDescent="0.15">
      <c r="B38"/>
      <c r="C38" s="7" t="s">
        <v>16</v>
      </c>
      <c r="D38" s="20">
        <v>10</v>
      </c>
      <c r="E38" s="20">
        <v>10</v>
      </c>
      <c r="F38" s="20">
        <v>10</v>
      </c>
      <c r="G38" s="20">
        <v>10</v>
      </c>
      <c r="H38" s="20">
        <v>10</v>
      </c>
      <c r="I38" s="20">
        <v>10</v>
      </c>
      <c r="J38" s="20">
        <v>10</v>
      </c>
      <c r="K38" s="20"/>
      <c r="L38" s="20">
        <v>10</v>
      </c>
      <c r="M38" s="20"/>
      <c r="N38" s="20">
        <v>10</v>
      </c>
      <c r="O38" s="20">
        <v>10</v>
      </c>
      <c r="P38" s="22">
        <f t="shared" si="1"/>
        <v>100</v>
      </c>
      <c r="Q38" s="3"/>
    </row>
    <row r="39" spans="2:17" s="2" customFormat="1" ht="12.75" customHeight="1" x14ac:dyDescent="0.15">
      <c r="B39"/>
      <c r="C39" s="13" t="s">
        <v>17</v>
      </c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2">
        <f t="shared" si="1"/>
        <v>0</v>
      </c>
      <c r="Q39" s="3"/>
    </row>
    <row r="40" spans="2:17" s="1" customFormat="1" ht="12.75" customHeight="1" x14ac:dyDescent="0.15">
      <c r="B40"/>
      <c r="C40" s="26" t="s">
        <v>23</v>
      </c>
      <c r="D40" s="27">
        <f t="shared" ref="D40:O40" si="7">SUM(D37:D39)</f>
        <v>10</v>
      </c>
      <c r="E40" s="27">
        <f t="shared" si="7"/>
        <v>10</v>
      </c>
      <c r="F40" s="27">
        <f t="shared" si="7"/>
        <v>10</v>
      </c>
      <c r="G40" s="27">
        <f t="shared" si="7"/>
        <v>10</v>
      </c>
      <c r="H40" s="27">
        <f t="shared" si="7"/>
        <v>10</v>
      </c>
      <c r="I40" s="27">
        <f t="shared" si="7"/>
        <v>10</v>
      </c>
      <c r="J40" s="27">
        <f t="shared" si="7"/>
        <v>10</v>
      </c>
      <c r="K40" s="27">
        <f t="shared" si="7"/>
        <v>10</v>
      </c>
      <c r="L40" s="27">
        <f t="shared" si="7"/>
        <v>10</v>
      </c>
      <c r="M40" s="27">
        <f t="shared" si="7"/>
        <v>10</v>
      </c>
      <c r="N40" s="27">
        <f t="shared" si="7"/>
        <v>10</v>
      </c>
      <c r="O40" s="27">
        <f t="shared" si="7"/>
        <v>10</v>
      </c>
      <c r="P40" s="28">
        <f>SUM(D40:O40)</f>
        <v>120</v>
      </c>
      <c r="Q40" s="4"/>
    </row>
    <row r="41" spans="2:17" s="1" customFormat="1" ht="12.75" customHeight="1" x14ac:dyDescent="0.15">
      <c r="B41"/>
      <c r="C41" s="9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4"/>
    </row>
    <row r="42" spans="2:17" s="2" customFormat="1" ht="12.75" customHeight="1" x14ac:dyDescent="0.15">
      <c r="B42"/>
      <c r="C42" s="19" t="s">
        <v>48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20"/>
      <c r="Q42" s="3"/>
    </row>
    <row r="43" spans="2:17" s="2" customFormat="1" ht="12.75" customHeight="1" x14ac:dyDescent="0.15">
      <c r="B43"/>
      <c r="C43" s="7" t="s">
        <v>18</v>
      </c>
      <c r="D43" s="20"/>
      <c r="E43" s="20">
        <v>10</v>
      </c>
      <c r="F43" s="20">
        <v>10</v>
      </c>
      <c r="G43" s="20">
        <v>10</v>
      </c>
      <c r="H43" s="20">
        <v>10</v>
      </c>
      <c r="I43" s="20"/>
      <c r="J43" s="20"/>
      <c r="K43" s="20">
        <v>10</v>
      </c>
      <c r="L43" s="20"/>
      <c r="M43" s="20">
        <v>10</v>
      </c>
      <c r="N43" s="20"/>
      <c r="O43" s="20">
        <v>10</v>
      </c>
      <c r="P43" s="21">
        <f t="shared" si="1"/>
        <v>70</v>
      </c>
      <c r="Q43" s="3"/>
    </row>
    <row r="44" spans="2:17" s="2" customFormat="1" ht="12.75" customHeight="1" x14ac:dyDescent="0.15">
      <c r="B44"/>
      <c r="C44" s="7" t="s">
        <v>19</v>
      </c>
      <c r="D44" s="20">
        <v>10</v>
      </c>
      <c r="E44" s="20"/>
      <c r="F44" s="20"/>
      <c r="G44" s="20"/>
      <c r="H44" s="20"/>
      <c r="I44" s="20">
        <v>10</v>
      </c>
      <c r="J44" s="20">
        <v>10</v>
      </c>
      <c r="K44" s="20"/>
      <c r="L44" s="20">
        <v>10</v>
      </c>
      <c r="M44" s="20"/>
      <c r="N44" s="20">
        <v>10</v>
      </c>
      <c r="O44" s="20"/>
      <c r="P44" s="22">
        <f t="shared" si="1"/>
        <v>50</v>
      </c>
      <c r="Q44" s="3"/>
    </row>
    <row r="45" spans="2:17" s="1" customFormat="1" ht="12.75" customHeight="1" x14ac:dyDescent="0.15">
      <c r="B45"/>
      <c r="C45" s="23" t="s">
        <v>22</v>
      </c>
      <c r="D45" s="24">
        <f t="shared" ref="D45:O45" si="8">SUM(D43:D44)</f>
        <v>10</v>
      </c>
      <c r="E45" s="24">
        <f t="shared" si="8"/>
        <v>10</v>
      </c>
      <c r="F45" s="24">
        <f t="shared" si="8"/>
        <v>10</v>
      </c>
      <c r="G45" s="24">
        <f t="shared" si="8"/>
        <v>10</v>
      </c>
      <c r="H45" s="24">
        <f t="shared" si="8"/>
        <v>10</v>
      </c>
      <c r="I45" s="24">
        <f t="shared" si="8"/>
        <v>10</v>
      </c>
      <c r="J45" s="24">
        <f t="shared" si="8"/>
        <v>10</v>
      </c>
      <c r="K45" s="24">
        <f t="shared" si="8"/>
        <v>10</v>
      </c>
      <c r="L45" s="24">
        <f t="shared" si="8"/>
        <v>10</v>
      </c>
      <c r="M45" s="24">
        <f t="shared" si="8"/>
        <v>10</v>
      </c>
      <c r="N45" s="24">
        <f t="shared" si="8"/>
        <v>10</v>
      </c>
      <c r="O45" s="24">
        <f t="shared" si="8"/>
        <v>10</v>
      </c>
      <c r="P45" s="25">
        <f t="shared" si="1"/>
        <v>120</v>
      </c>
      <c r="Q45" s="4"/>
    </row>
    <row r="46" spans="2:17" s="2" customFormat="1" ht="12.75" customHeight="1" x14ac:dyDescent="0.15">
      <c r="B46"/>
      <c r="C46" s="13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3"/>
    </row>
    <row r="47" spans="2:17" s="2" customFormat="1" ht="12.75" customHeight="1" x14ac:dyDescent="0.15">
      <c r="B47"/>
      <c r="C47" s="19" t="s">
        <v>49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3"/>
    </row>
    <row r="48" spans="2:17" s="2" customFormat="1" ht="12.75" customHeight="1" x14ac:dyDescent="0.15">
      <c r="B48"/>
      <c r="C48" s="13" t="s">
        <v>2</v>
      </c>
      <c r="D48" s="20"/>
      <c r="E48" s="20"/>
      <c r="F48" s="20"/>
      <c r="G48" s="20"/>
      <c r="H48" s="20"/>
      <c r="I48" s="20">
        <v>10</v>
      </c>
      <c r="J48" s="20">
        <v>10</v>
      </c>
      <c r="K48" s="20"/>
      <c r="L48" s="20"/>
      <c r="M48" s="20">
        <v>10</v>
      </c>
      <c r="N48" s="20">
        <v>10</v>
      </c>
      <c r="O48" s="20"/>
      <c r="P48" s="21">
        <f t="shared" si="1"/>
        <v>40</v>
      </c>
      <c r="Q48" s="3"/>
    </row>
    <row r="49" spans="2:17" s="2" customFormat="1" ht="12.75" customHeight="1" x14ac:dyDescent="0.15">
      <c r="B49"/>
      <c r="C49" s="13" t="s">
        <v>3</v>
      </c>
      <c r="D49" s="20"/>
      <c r="E49" s="20">
        <v>10</v>
      </c>
      <c r="F49" s="20">
        <v>10</v>
      </c>
      <c r="G49" s="20">
        <v>10</v>
      </c>
      <c r="H49" s="20"/>
      <c r="I49" s="20"/>
      <c r="J49" s="20"/>
      <c r="K49" s="20">
        <v>10</v>
      </c>
      <c r="L49" s="20"/>
      <c r="M49" s="20"/>
      <c r="N49" s="20"/>
      <c r="O49" s="20">
        <v>10</v>
      </c>
      <c r="P49" s="22">
        <f t="shared" si="1"/>
        <v>50</v>
      </c>
      <c r="Q49" s="3"/>
    </row>
    <row r="50" spans="2:17" s="2" customFormat="1" ht="12.75" customHeight="1" x14ac:dyDescent="0.15">
      <c r="B50"/>
      <c r="C50" s="13" t="s">
        <v>20</v>
      </c>
      <c r="D50" s="20">
        <v>10</v>
      </c>
      <c r="E50" s="20"/>
      <c r="F50" s="20"/>
      <c r="G50" s="20"/>
      <c r="H50" s="20"/>
      <c r="I50" s="20"/>
      <c r="J50" s="20"/>
      <c r="K50" s="20"/>
      <c r="L50" s="20">
        <v>10</v>
      </c>
      <c r="M50" s="20"/>
      <c r="N50" s="20"/>
      <c r="O50" s="20"/>
      <c r="P50" s="22">
        <f t="shared" si="1"/>
        <v>20</v>
      </c>
      <c r="Q50" s="3"/>
    </row>
    <row r="51" spans="2:17" s="2" customFormat="1" ht="12.75" customHeight="1" x14ac:dyDescent="0.15">
      <c r="B51"/>
      <c r="C51" s="13" t="s">
        <v>42</v>
      </c>
      <c r="D51" s="20"/>
      <c r="E51" s="20"/>
      <c r="F51" s="20"/>
      <c r="G51" s="20"/>
      <c r="H51" s="20">
        <v>10</v>
      </c>
      <c r="I51" s="20"/>
      <c r="J51" s="20"/>
      <c r="K51" s="20"/>
      <c r="L51" s="20"/>
      <c r="M51" s="20"/>
      <c r="N51" s="20"/>
      <c r="O51" s="20"/>
      <c r="P51" s="22">
        <f t="shared" si="1"/>
        <v>10</v>
      </c>
      <c r="Q51" s="3"/>
    </row>
    <row r="52" spans="2:17" s="1" customFormat="1" ht="12.75" customHeight="1" x14ac:dyDescent="0.15">
      <c r="B52"/>
      <c r="C52" s="14" t="s">
        <v>21</v>
      </c>
      <c r="D52" s="12">
        <f>SUM(D48:D51)</f>
        <v>10</v>
      </c>
      <c r="E52" s="12">
        <f t="shared" ref="E52:O52" si="9">SUM(E48:E51)</f>
        <v>10</v>
      </c>
      <c r="F52" s="12">
        <f t="shared" si="9"/>
        <v>10</v>
      </c>
      <c r="G52" s="12">
        <f t="shared" si="9"/>
        <v>10</v>
      </c>
      <c r="H52" s="12">
        <f t="shared" si="9"/>
        <v>10</v>
      </c>
      <c r="I52" s="12">
        <f t="shared" si="9"/>
        <v>10</v>
      </c>
      <c r="J52" s="12">
        <f t="shared" si="9"/>
        <v>10</v>
      </c>
      <c r="K52" s="12">
        <f t="shared" si="9"/>
        <v>10</v>
      </c>
      <c r="L52" s="12">
        <f t="shared" si="9"/>
        <v>10</v>
      </c>
      <c r="M52" s="12">
        <f t="shared" si="9"/>
        <v>10</v>
      </c>
      <c r="N52" s="12">
        <f t="shared" si="9"/>
        <v>10</v>
      </c>
      <c r="O52" s="12">
        <f t="shared" si="9"/>
        <v>10</v>
      </c>
      <c r="P52" s="29">
        <f t="shared" si="1"/>
        <v>120</v>
      </c>
      <c r="Q52" s="4"/>
    </row>
    <row r="53" spans="2:17" s="2" customFormat="1" ht="16.5" customHeight="1" x14ac:dyDescent="0.15">
      <c r="B53"/>
      <c r="C53" s="30" t="s">
        <v>26</v>
      </c>
      <c r="D53" s="31">
        <f t="shared" ref="D53:O53" si="10">+D52+D45+D40+D34+D21+D15</f>
        <v>273727.5</v>
      </c>
      <c r="E53" s="31">
        <f t="shared" si="10"/>
        <v>273727.5</v>
      </c>
      <c r="F53" s="31">
        <f t="shared" si="10"/>
        <v>273727.5</v>
      </c>
      <c r="G53" s="31">
        <f t="shared" si="10"/>
        <v>273727.5</v>
      </c>
      <c r="H53" s="31">
        <f t="shared" si="10"/>
        <v>273727.5</v>
      </c>
      <c r="I53" s="31">
        <f t="shared" si="10"/>
        <v>273727.5</v>
      </c>
      <c r="J53" s="31">
        <f t="shared" si="10"/>
        <v>273727.5</v>
      </c>
      <c r="K53" s="31">
        <f t="shared" si="10"/>
        <v>273727.5</v>
      </c>
      <c r="L53" s="31">
        <f t="shared" si="10"/>
        <v>273727.5</v>
      </c>
      <c r="M53" s="31">
        <f t="shared" si="10"/>
        <v>273727.5</v>
      </c>
      <c r="N53" s="31">
        <f t="shared" si="10"/>
        <v>273727.5</v>
      </c>
      <c r="O53" s="31">
        <f t="shared" si="10"/>
        <v>50</v>
      </c>
      <c r="P53" s="32">
        <f>SUM(P15,P21,P34,P40,P45,P52)</f>
        <v>3011052.5</v>
      </c>
      <c r="Q53" s="3"/>
    </row>
    <row r="54" spans="2:17" s="11" customFormat="1" ht="12.75" customHeight="1" x14ac:dyDescent="0.15">
      <c r="P54" s="8"/>
      <c r="Q54" s="10"/>
    </row>
    <row r="55" spans="2:17" s="2" customFormat="1" x14ac:dyDescent="0.15"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2:17" s="2" customFormat="1" x14ac:dyDescent="0.15"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2:17" s="2" customFormat="1" x14ac:dyDescent="0.15"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2:17" s="2" customFormat="1" x14ac:dyDescent="0.15"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2:17" s="2" customFormat="1" x14ac:dyDescent="0.15"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2:17" s="2" customFormat="1" x14ac:dyDescent="0.15"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2:17" s="2" customFormat="1" x14ac:dyDescent="0.15"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2:17" s="2" customFormat="1" x14ac:dyDescent="0.15"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2:17" s="2" customFormat="1" x14ac:dyDescent="0.15"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2:17" s="2" customFormat="1" x14ac:dyDescent="0.15"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4:17" s="2" customFormat="1" x14ac:dyDescent="0.15"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4:17" s="2" customFormat="1" x14ac:dyDescent="0.15"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4:17" s="2" customFormat="1" x14ac:dyDescent="0.15"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4:17" s="2" customFormat="1" x14ac:dyDescent="0.15"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4:17" s="2" customFormat="1" x14ac:dyDescent="0.15"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4:17" s="2" customFormat="1" x14ac:dyDescent="0.15"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4:17" s="2" customFormat="1" x14ac:dyDescent="0.15"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4:17" s="2" customFormat="1" x14ac:dyDescent="0.15"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4:17" s="2" customFormat="1" x14ac:dyDescent="0.15"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4:17" s="2" customFormat="1" x14ac:dyDescent="0.15"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4:17" s="2" customFormat="1" x14ac:dyDescent="0.15"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4:17" s="2" customFormat="1" x14ac:dyDescent="0.15"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4:17" s="2" customFormat="1" x14ac:dyDescent="0.15"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4:17" s="2" customFormat="1" x14ac:dyDescent="0.15"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4:17" s="2" customFormat="1" x14ac:dyDescent="0.15"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4:17" s="2" customFormat="1" x14ac:dyDescent="0.15"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4:17" s="2" customFormat="1" x14ac:dyDescent="0.15"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4:17" s="2" customFormat="1" x14ac:dyDescent="0.15"/>
    <row r="83" spans="4:17" s="2" customFormat="1" x14ac:dyDescent="0.15"/>
    <row r="84" spans="4:17" s="2" customFormat="1" x14ac:dyDescent="0.15"/>
    <row r="85" spans="4:17" s="2" customFormat="1" x14ac:dyDescent="0.15"/>
    <row r="86" spans="4:17" s="2" customFormat="1" x14ac:dyDescent="0.15"/>
    <row r="87" spans="4:17" s="2" customFormat="1" x14ac:dyDescent="0.15"/>
    <row r="88" spans="4:17" s="2" customFormat="1" x14ac:dyDescent="0.15"/>
    <row r="89" spans="4:17" s="2" customFormat="1" x14ac:dyDescent="0.15"/>
    <row r="90" spans="4:17" s="2" customFormat="1" x14ac:dyDescent="0.15"/>
    <row r="91" spans="4:17" s="2" customFormat="1" x14ac:dyDescent="0.15"/>
    <row r="92" spans="4:17" s="2" customFormat="1" x14ac:dyDescent="0.15"/>
    <row r="93" spans="4:17" s="2" customFormat="1" x14ac:dyDescent="0.15"/>
    <row r="94" spans="4:17" s="2" customFormat="1" x14ac:dyDescent="0.15"/>
    <row r="95" spans="4:17" s="2" customFormat="1" x14ac:dyDescent="0.15"/>
    <row r="96" spans="4:17" s="2" customFormat="1" x14ac:dyDescent="0.15"/>
    <row r="97" s="2" customFormat="1" x14ac:dyDescent="0.15"/>
    <row r="98" s="2" customFormat="1" x14ac:dyDescent="0.15"/>
    <row r="99" s="2" customFormat="1" x14ac:dyDescent="0.15"/>
    <row r="100" s="2" customFormat="1" x14ac:dyDescent="0.15"/>
    <row r="101" s="2" customFormat="1" x14ac:dyDescent="0.15"/>
    <row r="102" s="2" customFormat="1" x14ac:dyDescent="0.15"/>
    <row r="103" s="2" customFormat="1" x14ac:dyDescent="0.15"/>
    <row r="104" s="2" customFormat="1" x14ac:dyDescent="0.15"/>
    <row r="105" s="2" customFormat="1" x14ac:dyDescent="0.15"/>
    <row r="106" s="2" customFormat="1" x14ac:dyDescent="0.15"/>
    <row r="107" s="2" customFormat="1" x14ac:dyDescent="0.15"/>
    <row r="108" s="2" customFormat="1" x14ac:dyDescent="0.15"/>
    <row r="109" s="2" customFormat="1" x14ac:dyDescent="0.15"/>
    <row r="110" s="2" customFormat="1" x14ac:dyDescent="0.15"/>
    <row r="111" s="2" customFormat="1" x14ac:dyDescent="0.15"/>
    <row r="112" s="2" customFormat="1" x14ac:dyDescent="0.15"/>
    <row r="113" s="2" customFormat="1" x14ac:dyDescent="0.15"/>
    <row r="114" s="2" customFormat="1" x14ac:dyDescent="0.15"/>
    <row r="115" s="2" customFormat="1" x14ac:dyDescent="0.15"/>
    <row r="116" s="2" customFormat="1" x14ac:dyDescent="0.15"/>
    <row r="117" s="2" customFormat="1" x14ac:dyDescent="0.15"/>
    <row r="118" s="2" customFormat="1" x14ac:dyDescent="0.15"/>
    <row r="119" s="2" customFormat="1" x14ac:dyDescent="0.15"/>
    <row r="120" s="2" customFormat="1" x14ac:dyDescent="0.15"/>
    <row r="121" s="2" customFormat="1" x14ac:dyDescent="0.15"/>
    <row r="122" s="2" customFormat="1" x14ac:dyDescent="0.15"/>
    <row r="123" s="2" customFormat="1" x14ac:dyDescent="0.15"/>
    <row r="124" s="2" customFormat="1" x14ac:dyDescent="0.15"/>
    <row r="125" s="2" customFormat="1" x14ac:dyDescent="0.15"/>
    <row r="126" s="2" customFormat="1" x14ac:dyDescent="0.15"/>
    <row r="127" s="2" customFormat="1" x14ac:dyDescent="0.15"/>
    <row r="128" s="2" customFormat="1" x14ac:dyDescent="0.15"/>
    <row r="129" s="2" customFormat="1" x14ac:dyDescent="0.15"/>
    <row r="130" s="2" customFormat="1" x14ac:dyDescent="0.15"/>
    <row r="131" s="2" customFormat="1" x14ac:dyDescent="0.15"/>
    <row r="132" s="2" customFormat="1" x14ac:dyDescent="0.15"/>
    <row r="133" s="2" customFormat="1" x14ac:dyDescent="0.15"/>
    <row r="134" s="2" customFormat="1" x14ac:dyDescent="0.15"/>
    <row r="135" s="2" customFormat="1" x14ac:dyDescent="0.15"/>
    <row r="136" s="2" customFormat="1" x14ac:dyDescent="0.15"/>
    <row r="137" s="2" customFormat="1" x14ac:dyDescent="0.15"/>
    <row r="138" s="2" customFormat="1" x14ac:dyDescent="0.15"/>
    <row r="139" s="2" customFormat="1" x14ac:dyDescent="0.15"/>
    <row r="140" s="2" customFormat="1" x14ac:dyDescent="0.15"/>
    <row r="141" s="2" customFormat="1" x14ac:dyDescent="0.15"/>
    <row r="142" s="2" customFormat="1" x14ac:dyDescent="0.15"/>
    <row r="143" s="2" customFormat="1" x14ac:dyDescent="0.15"/>
    <row r="144" s="2" customFormat="1" x14ac:dyDescent="0.15"/>
    <row r="145" s="2" customFormat="1" x14ac:dyDescent="0.15"/>
    <row r="146" s="2" customFormat="1" x14ac:dyDescent="0.15"/>
    <row r="147" s="2" customFormat="1" x14ac:dyDescent="0.15"/>
    <row r="148" s="2" customFormat="1" x14ac:dyDescent="0.15"/>
    <row r="149" s="2" customFormat="1" x14ac:dyDescent="0.15"/>
    <row r="150" s="2" customFormat="1" x14ac:dyDescent="0.15"/>
    <row r="151" s="2" customFormat="1" x14ac:dyDescent="0.15"/>
    <row r="152" s="2" customFormat="1" x14ac:dyDescent="0.15"/>
    <row r="153" s="2" customFormat="1" x14ac:dyDescent="0.15"/>
    <row r="154" s="2" customFormat="1" x14ac:dyDescent="0.15"/>
    <row r="155" s="2" customFormat="1" x14ac:dyDescent="0.15"/>
    <row r="156" s="2" customFormat="1" x14ac:dyDescent="0.15"/>
    <row r="157" s="2" customFormat="1" x14ac:dyDescent="0.15"/>
    <row r="158" s="2" customFormat="1" x14ac:dyDescent="0.15"/>
    <row r="159" s="2" customFormat="1" x14ac:dyDescent="0.15"/>
    <row r="160" s="2" customFormat="1" x14ac:dyDescent="0.15"/>
    <row r="161" s="2" customFormat="1" x14ac:dyDescent="0.15"/>
    <row r="162" s="2" customFormat="1" x14ac:dyDescent="0.15"/>
    <row r="163" s="2" customFormat="1" x14ac:dyDescent="0.15"/>
    <row r="164" s="2" customFormat="1" x14ac:dyDescent="0.15"/>
    <row r="165" s="2" customFormat="1" x14ac:dyDescent="0.15"/>
    <row r="166" s="2" customFormat="1" x14ac:dyDescent="0.15"/>
    <row r="167" s="2" customFormat="1" x14ac:dyDescent="0.15"/>
    <row r="168" s="2" customFormat="1" x14ac:dyDescent="0.15"/>
    <row r="169" s="2" customFormat="1" x14ac:dyDescent="0.15"/>
    <row r="170" s="2" customFormat="1" x14ac:dyDescent="0.15"/>
    <row r="171" s="2" customFormat="1" x14ac:dyDescent="0.15"/>
    <row r="172" s="2" customFormat="1" x14ac:dyDescent="0.15"/>
    <row r="173" s="2" customFormat="1" x14ac:dyDescent="0.15"/>
    <row r="174" s="2" customFormat="1" x14ac:dyDescent="0.15"/>
    <row r="175" s="2" customFormat="1" x14ac:dyDescent="0.15"/>
    <row r="176" s="2" customFormat="1" x14ac:dyDescent="0.15"/>
    <row r="177" s="2" customFormat="1" x14ac:dyDescent="0.15"/>
    <row r="178" s="2" customFormat="1" x14ac:dyDescent="0.15"/>
    <row r="179" s="2" customFormat="1" x14ac:dyDescent="0.15"/>
    <row r="180" s="2" customFormat="1" x14ac:dyDescent="0.15"/>
    <row r="181" s="2" customFormat="1" x14ac:dyDescent="0.15"/>
    <row r="182" s="2" customFormat="1" x14ac:dyDescent="0.15"/>
    <row r="183" s="2" customFormat="1" x14ac:dyDescent="0.15"/>
    <row r="184" s="2" customFormat="1" x14ac:dyDescent="0.15"/>
    <row r="185" s="2" customFormat="1" x14ac:dyDescent="0.15"/>
    <row r="186" s="2" customFormat="1" x14ac:dyDescent="0.15"/>
    <row r="187" s="2" customFormat="1" x14ac:dyDescent="0.15"/>
    <row r="188" s="2" customFormat="1" x14ac:dyDescent="0.15"/>
    <row r="189" s="2" customFormat="1" x14ac:dyDescent="0.15"/>
    <row r="190" s="2" customFormat="1" x14ac:dyDescent="0.15"/>
    <row r="191" s="2" customFormat="1" x14ac:dyDescent="0.15"/>
    <row r="192" s="2" customFormat="1" x14ac:dyDescent="0.15"/>
    <row r="193" s="2" customFormat="1" x14ac:dyDescent="0.15"/>
    <row r="194" s="2" customFormat="1" x14ac:dyDescent="0.15"/>
    <row r="195" s="2" customFormat="1" x14ac:dyDescent="0.15"/>
    <row r="196" s="2" customFormat="1" x14ac:dyDescent="0.15"/>
    <row r="197" s="2" customFormat="1" x14ac:dyDescent="0.15"/>
    <row r="198" s="2" customFormat="1" x14ac:dyDescent="0.15"/>
    <row r="199" s="2" customFormat="1" x14ac:dyDescent="0.15"/>
    <row r="200" s="2" customFormat="1" x14ac:dyDescent="0.15"/>
    <row r="201" s="2" customFormat="1" x14ac:dyDescent="0.15"/>
    <row r="202" s="2" customFormat="1" x14ac:dyDescent="0.15"/>
    <row r="203" s="2" customFormat="1" x14ac:dyDescent="0.15"/>
    <row r="204" s="2" customFormat="1" x14ac:dyDescent="0.15"/>
    <row r="205" s="2" customFormat="1" x14ac:dyDescent="0.15"/>
    <row r="206" s="2" customFormat="1" x14ac:dyDescent="0.15"/>
    <row r="207" s="2" customFormat="1" x14ac:dyDescent="0.15"/>
    <row r="208" s="2" customFormat="1" x14ac:dyDescent="0.15"/>
    <row r="209" s="2" customFormat="1" x14ac:dyDescent="0.15"/>
    <row r="210" s="2" customFormat="1" x14ac:dyDescent="0.15"/>
    <row r="211" s="2" customFormat="1" x14ac:dyDescent="0.15"/>
    <row r="212" s="2" customFormat="1" x14ac:dyDescent="0.15"/>
    <row r="213" s="2" customFormat="1" x14ac:dyDescent="0.15"/>
    <row r="214" s="2" customFormat="1" x14ac:dyDescent="0.15"/>
    <row r="215" s="2" customFormat="1" x14ac:dyDescent="0.15"/>
    <row r="216" s="2" customFormat="1" x14ac:dyDescent="0.15"/>
    <row r="217" s="2" customFormat="1" x14ac:dyDescent="0.15"/>
    <row r="218" s="2" customFormat="1" x14ac:dyDescent="0.15"/>
    <row r="219" s="2" customFormat="1" x14ac:dyDescent="0.15"/>
    <row r="220" s="2" customFormat="1" x14ac:dyDescent="0.15"/>
    <row r="221" s="2" customFormat="1" x14ac:dyDescent="0.15"/>
    <row r="222" s="2" customFormat="1" x14ac:dyDescent="0.15"/>
    <row r="223" s="2" customFormat="1" x14ac:dyDescent="0.15"/>
    <row r="224" s="2" customFormat="1" x14ac:dyDescent="0.15"/>
    <row r="225" s="2" customFormat="1" x14ac:dyDescent="0.15"/>
    <row r="226" s="2" customFormat="1" x14ac:dyDescent="0.15"/>
    <row r="227" s="2" customFormat="1" x14ac:dyDescent="0.15"/>
    <row r="228" s="2" customFormat="1" x14ac:dyDescent="0.15"/>
    <row r="229" s="2" customFormat="1" x14ac:dyDescent="0.15"/>
    <row r="230" s="2" customFormat="1" x14ac:dyDescent="0.15"/>
    <row r="231" s="2" customFormat="1" x14ac:dyDescent="0.15"/>
    <row r="232" s="2" customFormat="1" x14ac:dyDescent="0.15"/>
    <row r="233" s="2" customFormat="1" x14ac:dyDescent="0.15"/>
    <row r="234" s="2" customFormat="1" x14ac:dyDescent="0.15"/>
    <row r="235" s="2" customFormat="1" x14ac:dyDescent="0.15"/>
    <row r="236" s="2" customFormat="1" x14ac:dyDescent="0.15"/>
    <row r="237" s="2" customFormat="1" x14ac:dyDescent="0.15"/>
    <row r="238" s="2" customFormat="1" x14ac:dyDescent="0.15"/>
    <row r="239" s="2" customFormat="1" x14ac:dyDescent="0.15"/>
    <row r="240" s="2" customFormat="1" x14ac:dyDescent="0.15"/>
    <row r="241" s="2" customFormat="1" x14ac:dyDescent="0.15"/>
    <row r="242" s="2" customFormat="1" x14ac:dyDescent="0.15"/>
    <row r="243" s="2" customFormat="1" x14ac:dyDescent="0.15"/>
    <row r="244" s="2" customFormat="1" x14ac:dyDescent="0.15"/>
    <row r="245" s="2" customFormat="1" x14ac:dyDescent="0.15"/>
    <row r="246" s="2" customFormat="1" x14ac:dyDescent="0.15"/>
    <row r="247" s="2" customFormat="1" x14ac:dyDescent="0.15"/>
    <row r="248" s="2" customFormat="1" x14ac:dyDescent="0.15"/>
    <row r="249" s="2" customFormat="1" x14ac:dyDescent="0.15"/>
    <row r="250" s="2" customFormat="1" x14ac:dyDescent="0.15"/>
    <row r="251" s="2" customFormat="1" x14ac:dyDescent="0.15"/>
    <row r="252" s="2" customFormat="1" x14ac:dyDescent="0.15"/>
    <row r="253" s="2" customFormat="1" x14ac:dyDescent="0.15"/>
    <row r="254" s="2" customFormat="1" x14ac:dyDescent="0.15"/>
    <row r="255" s="2" customFormat="1" x14ac:dyDescent="0.15"/>
    <row r="256" s="2" customFormat="1" x14ac:dyDescent="0.15"/>
    <row r="257" s="2" customFormat="1" x14ac:dyDescent="0.15"/>
    <row r="258" s="2" customFormat="1" x14ac:dyDescent="0.15"/>
    <row r="259" s="2" customFormat="1" x14ac:dyDescent="0.15"/>
    <row r="260" s="2" customFormat="1" x14ac:dyDescent="0.15"/>
    <row r="261" s="2" customFormat="1" x14ac:dyDescent="0.15"/>
  </sheetData>
  <mergeCells count="1">
    <mergeCell ref="D6:F6"/>
  </mergeCells>
  <phoneticPr fontId="0" type="noConversion"/>
  <pageMargins left="0.42" right="0.4" top="0.65" bottom="0.6" header="0.5" footer="0.4"/>
  <pageSetup scale="82" orientation="landscape" horizontalDpi="4294967293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Marketing Budget Plan</vt:lpstr>
      <vt:lpstr>Marketing Budget Plan!Print_Area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SMW</dc:creator>
  <cp:keywords/>
  <dc:description/>
  <cp:lastModifiedBy>X</cp:lastModifiedBy>
  <cp:lastPrinted>2004-08-12T16:02:26Z</cp:lastPrinted>
  <dcterms:created xsi:type="dcterms:W3CDTF">2004-04-02T01:16:13Z</dcterms:created>
  <dcterms:modified xsi:type="dcterms:W3CDTF">2019-03-08T03:07:50Z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TC011455561033</vt:lpwstr>
  </property>
</Properties>
</file>